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thil.j\Downloads\"/>
    </mc:Choice>
  </mc:AlternateContent>
  <bookViews>
    <workbookView xWindow="0" yWindow="0" windowWidth="28800" windowHeight="12300"/>
  </bookViews>
  <sheets>
    <sheet name="Resultats CNRACL -CD31-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H5" i="1"/>
  <c r="H6" i="1"/>
  <c r="H9" i="1"/>
  <c r="H10" i="1"/>
  <c r="H11" i="1"/>
  <c r="H12" i="1"/>
  <c r="H13" i="1"/>
  <c r="H8" i="1"/>
  <c r="G5" i="1" l="1"/>
  <c r="G6" i="1"/>
  <c r="G10" i="1"/>
  <c r="G11" i="1"/>
  <c r="G12" i="1"/>
  <c r="G13" i="1"/>
  <c r="G9" i="1"/>
  <c r="G8" i="1"/>
  <c r="D6" i="1"/>
  <c r="D8" i="1"/>
  <c r="D9" i="1"/>
  <c r="D10" i="1"/>
  <c r="D11" i="1"/>
  <c r="D12" i="1"/>
  <c r="D13" i="1"/>
  <c r="D5" i="1"/>
  <c r="F8" i="1"/>
  <c r="F9" i="1"/>
  <c r="F10" i="1"/>
  <c r="F11" i="1"/>
  <c r="F12" i="1"/>
  <c r="F13" i="1"/>
  <c r="F5" i="1"/>
  <c r="F6" i="1"/>
</calcChain>
</file>

<file path=xl/comments1.xml><?xml version="1.0" encoding="utf-8"?>
<comments xmlns="http://schemas.openxmlformats.org/spreadsheetml/2006/main">
  <authors>
    <author>pc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% basé sur les votants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% basé sur les votants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Perte mesurée en voix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Bilan mesuré en points</t>
        </r>
      </text>
    </comment>
  </commentList>
</comments>
</file>

<file path=xl/sharedStrings.xml><?xml version="1.0" encoding="utf-8"?>
<sst xmlns="http://schemas.openxmlformats.org/spreadsheetml/2006/main" count="14" uniqueCount="14">
  <si>
    <t>INSCRITS</t>
  </si>
  <si>
    <t>EXPRIMES</t>
  </si>
  <si>
    <t>VOTANTS</t>
  </si>
  <si>
    <t>SUD</t>
  </si>
  <si>
    <t>CGT</t>
  </si>
  <si>
    <t>FO</t>
  </si>
  <si>
    <t>CFDT</t>
  </si>
  <si>
    <t>UNSA</t>
  </si>
  <si>
    <t>FA</t>
  </si>
  <si>
    <t>% 
basé sur les votants</t>
  </si>
  <si>
    <t>%
 basé sur les votants</t>
  </si>
  <si>
    <t>Evolution du nombre de voix</t>
  </si>
  <si>
    <t>Evolution
mesurée en %</t>
  </si>
  <si>
    <t>Evolution
mesurée en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</si>
</sst>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2" fillId="0" borderId="2" xfId="1" applyNumberFormat="1" applyFont="1" applyBorder="1" applyAlignment="1">
      <alignment horizontal="center" vertical="center" wrapText="1"/>
    </xf>
    <xf numFmtId="10" fontId="2" fillId="3" borderId="2" xfId="1" applyNumberFormat="1" applyFont="1" applyFill="1" applyBorder="1" applyAlignment="1">
      <alignment horizontal="center" vertical="center" wrapText="1"/>
    </xf>
    <xf numFmtId="10" fontId="2" fillId="4" borderId="2" xfId="1" applyNumberFormat="1" applyFont="1" applyFill="1" applyBorder="1" applyAlignment="1">
      <alignment horizontal="center" vertical="center" wrapText="1"/>
    </xf>
    <xf numFmtId="10" fontId="2" fillId="4" borderId="4" xfId="0" applyNumberFormat="1" applyFont="1" applyFill="1" applyBorder="1" applyAlignment="1">
      <alignment horizontal="center" vertical="center" wrapText="1"/>
    </xf>
    <xf numFmtId="10" fontId="2" fillId="3" borderId="4" xfId="0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2" fontId="2" fillId="5" borderId="2" xfId="1" applyNumberFormat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 wrapText="1"/>
    </xf>
    <xf numFmtId="2" fontId="2" fillId="4" borderId="2" xfId="1" applyNumberFormat="1" applyFont="1" applyFill="1" applyBorder="1" applyAlignment="1">
      <alignment horizontal="center" vertical="center" wrapText="1"/>
    </xf>
    <xf numFmtId="2" fontId="2" fillId="3" borderId="2" xfId="1" applyNumberFormat="1" applyFont="1" applyFill="1" applyBorder="1" applyAlignment="1">
      <alignment horizontal="center" vertical="center" wrapText="1"/>
    </xf>
    <xf numFmtId="9" fontId="2" fillId="0" borderId="2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0" fontId="2" fillId="0" borderId="0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0" fontId="2" fillId="0" borderId="7" xfId="1" applyNumberFormat="1" applyFont="1" applyBorder="1" applyAlignment="1">
      <alignment horizontal="center" vertical="center" wrapText="1"/>
    </xf>
    <xf numFmtId="10" fontId="2" fillId="0" borderId="3" xfId="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9" fontId="2" fillId="0" borderId="4" xfId="1" applyFont="1" applyBorder="1" applyAlignment="1">
      <alignment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9" fontId="2" fillId="0" borderId="0" xfId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"/>
  <sheetViews>
    <sheetView tabSelected="1" workbookViewId="0">
      <selection activeCell="B2" sqref="B2"/>
    </sheetView>
  </sheetViews>
  <sheetFormatPr baseColWidth="10" defaultRowHeight="15" x14ac:dyDescent="0.25"/>
  <cols>
    <col min="1" max="1" width="3.5703125" customWidth="1"/>
    <col min="2" max="2" width="27.28515625" customWidth="1"/>
    <col min="3" max="3" width="13.5703125" customWidth="1"/>
    <col min="4" max="4" width="13.7109375" style="6" customWidth="1"/>
    <col min="5" max="5" width="12.5703125" customWidth="1"/>
    <col min="6" max="6" width="12.28515625" style="9" bestFit="1" customWidth="1"/>
    <col min="7" max="7" width="15.28515625" customWidth="1"/>
    <col min="8" max="8" width="14.7109375" customWidth="1"/>
    <col min="9" max="9" width="15.140625" style="9" customWidth="1"/>
  </cols>
  <sheetData>
    <row r="1" spans="2:9" ht="15.75" thickBot="1" x14ac:dyDescent="0.3"/>
    <row r="2" spans="2:9" s="25" customFormat="1" ht="72.75" thickBot="1" x14ac:dyDescent="0.3">
      <c r="B2" s="22"/>
      <c r="C2" s="41">
        <v>2014</v>
      </c>
      <c r="D2" s="24" t="s">
        <v>10</v>
      </c>
      <c r="E2" s="41">
        <v>2021</v>
      </c>
      <c r="F2" s="24" t="s">
        <v>9</v>
      </c>
      <c r="G2" s="23" t="s">
        <v>11</v>
      </c>
      <c r="H2" s="23" t="s">
        <v>12</v>
      </c>
      <c r="I2" s="23" t="s">
        <v>13</v>
      </c>
    </row>
    <row r="3" spans="2:9" ht="18.75" thickBot="1" x14ac:dyDescent="0.3">
      <c r="B3" s="3"/>
    </row>
    <row r="4" spans="2:9" ht="18.75" thickBot="1" x14ac:dyDescent="0.3">
      <c r="B4" s="1" t="s">
        <v>0</v>
      </c>
      <c r="C4" s="26">
        <v>5721</v>
      </c>
      <c r="D4" s="38"/>
      <c r="E4" s="36"/>
      <c r="F4" s="36"/>
      <c r="G4" s="36"/>
      <c r="H4" s="32"/>
      <c r="I4" s="29"/>
    </row>
    <row r="5" spans="2:9" ht="18.75" thickBot="1" x14ac:dyDescent="0.3">
      <c r="B5" s="4" t="s">
        <v>1</v>
      </c>
      <c r="C5" s="37">
        <v>2294</v>
      </c>
      <c r="D5" s="40">
        <f>(C5)/$C$6</f>
        <v>0.98836708315381305</v>
      </c>
      <c r="E5" s="2">
        <v>1461</v>
      </c>
      <c r="F5" s="10">
        <f>(E5)/$E$6</f>
        <v>0.99523160762942775</v>
      </c>
      <c r="G5" s="2">
        <f t="shared" ref="G5:G6" si="0">E5-C5</f>
        <v>-833</v>
      </c>
      <c r="H5" s="21">
        <f>((E5)/C5) -1</f>
        <v>-0.36312118570183083</v>
      </c>
      <c r="I5" s="30"/>
    </row>
    <row r="6" spans="2:9" ht="18.75" thickBot="1" x14ac:dyDescent="0.3">
      <c r="B6" s="4" t="s">
        <v>2</v>
      </c>
      <c r="C6" s="37">
        <v>2321</v>
      </c>
      <c r="D6" s="39">
        <f t="shared" ref="D6:D13" si="1">(C6)/$C$6</f>
        <v>1</v>
      </c>
      <c r="E6" s="5">
        <v>1468</v>
      </c>
      <c r="F6" s="10">
        <f>(E6)/$E$6</f>
        <v>1</v>
      </c>
      <c r="G6" s="2">
        <f t="shared" si="0"/>
        <v>-853</v>
      </c>
      <c r="H6" s="33">
        <f>((E6)/C6) -1</f>
        <v>-0.36751400258509259</v>
      </c>
      <c r="I6" s="31"/>
    </row>
    <row r="7" spans="2:9" ht="18.75" thickBot="1" x14ac:dyDescent="0.3">
      <c r="B7" s="27"/>
      <c r="C7" s="27"/>
      <c r="D7" s="34"/>
      <c r="E7" s="27"/>
      <c r="F7" s="28"/>
      <c r="G7" s="27"/>
      <c r="H7" s="35"/>
      <c r="I7" s="28"/>
    </row>
    <row r="8" spans="2:9" ht="18.75" thickBot="1" x14ac:dyDescent="0.3">
      <c r="B8" s="1" t="s">
        <v>3</v>
      </c>
      <c r="C8" s="2">
        <v>688</v>
      </c>
      <c r="D8" s="7">
        <f t="shared" si="1"/>
        <v>0.29642395519172771</v>
      </c>
      <c r="E8" s="2">
        <v>356</v>
      </c>
      <c r="F8" s="12">
        <f t="shared" ref="F8:F13" si="2">(E8)/$E$6</f>
        <v>0.24250681198910082</v>
      </c>
      <c r="G8" s="2">
        <f>E8-C8</f>
        <v>-332</v>
      </c>
      <c r="H8" s="21">
        <f>((E8)/C8) -1</f>
        <v>-0.48255813953488369</v>
      </c>
      <c r="I8" s="19">
        <f>(F8-D8)*100</f>
        <v>-5.3917143202626887</v>
      </c>
    </row>
    <row r="9" spans="2:9" ht="18.75" thickBot="1" x14ac:dyDescent="0.3">
      <c r="B9" s="4" t="s">
        <v>4</v>
      </c>
      <c r="C9" s="5">
        <v>619</v>
      </c>
      <c r="D9" s="8">
        <f t="shared" si="1"/>
        <v>0.26669538991813874</v>
      </c>
      <c r="E9" s="5">
        <v>402</v>
      </c>
      <c r="F9" s="11">
        <f t="shared" si="2"/>
        <v>0.27384196185286103</v>
      </c>
      <c r="G9" s="2">
        <f>E9-C9</f>
        <v>-217</v>
      </c>
      <c r="H9" s="21">
        <f t="shared" ref="H9:H13" si="3">((E9)/C9) -1</f>
        <v>-0.35056542810985458</v>
      </c>
      <c r="I9" s="20">
        <f>(F9-D9)*100</f>
        <v>0.714657193472229</v>
      </c>
    </row>
    <row r="10" spans="2:9" ht="18.75" thickBot="1" x14ac:dyDescent="0.3">
      <c r="B10" s="42" t="s">
        <v>5</v>
      </c>
      <c r="C10" s="5">
        <v>370</v>
      </c>
      <c r="D10" s="8">
        <f t="shared" si="1"/>
        <v>0.15941404566996983</v>
      </c>
      <c r="E10" s="5">
        <v>334</v>
      </c>
      <c r="F10" s="16">
        <f t="shared" si="2"/>
        <v>0.22752043596730245</v>
      </c>
      <c r="G10" s="2">
        <f t="shared" ref="G10:G13" si="4">E10-C10</f>
        <v>-36</v>
      </c>
      <c r="H10" s="21">
        <f t="shared" si="3"/>
        <v>-9.7297297297297303E-2</v>
      </c>
      <c r="I10" s="17">
        <f>(F10-D10)*100</f>
        <v>6.8106390297332622</v>
      </c>
    </row>
    <row r="11" spans="2:9" ht="18.75" thickBot="1" x14ac:dyDescent="0.3">
      <c r="B11" s="4" t="s">
        <v>6</v>
      </c>
      <c r="C11" s="5">
        <v>206</v>
      </c>
      <c r="D11" s="8">
        <f t="shared" si="1"/>
        <v>8.8754847048685914E-2</v>
      </c>
      <c r="E11" s="5">
        <v>151</v>
      </c>
      <c r="F11" s="14">
        <f t="shared" si="2"/>
        <v>0.10286103542234333</v>
      </c>
      <c r="G11" s="2">
        <f t="shared" si="4"/>
        <v>-55</v>
      </c>
      <c r="H11" s="21">
        <f t="shared" si="3"/>
        <v>-0.26699029126213591</v>
      </c>
      <c r="I11" s="20">
        <f>(F11-D11)*100</f>
        <v>1.4106188373657416</v>
      </c>
    </row>
    <row r="12" spans="2:9" ht="18.75" thickBot="1" x14ac:dyDescent="0.3">
      <c r="B12" s="4" t="s">
        <v>7</v>
      </c>
      <c r="C12" s="5">
        <v>146</v>
      </c>
      <c r="D12" s="8">
        <f t="shared" si="1"/>
        <v>6.2903920723825932E-2</v>
      </c>
      <c r="E12" s="5">
        <v>90</v>
      </c>
      <c r="F12" s="15">
        <f t="shared" si="2"/>
        <v>6.1307901907356951E-2</v>
      </c>
      <c r="G12" s="2">
        <f t="shared" si="4"/>
        <v>-56</v>
      </c>
      <c r="H12" s="21">
        <f t="shared" si="3"/>
        <v>-0.38356164383561642</v>
      </c>
      <c r="I12" s="18">
        <f>(F12-D12)*100</f>
        <v>-0.15960188164689804</v>
      </c>
    </row>
    <row r="13" spans="2:9" ht="18.75" thickBot="1" x14ac:dyDescent="0.3">
      <c r="B13" s="4" t="s">
        <v>8</v>
      </c>
      <c r="C13" s="5">
        <v>118</v>
      </c>
      <c r="D13" s="8">
        <f t="shared" si="1"/>
        <v>5.0840155105557949E-2</v>
      </c>
      <c r="E13" s="5">
        <v>31</v>
      </c>
      <c r="F13" s="13">
        <f t="shared" si="2"/>
        <v>2.111716621253406E-2</v>
      </c>
      <c r="G13" s="2">
        <f t="shared" si="4"/>
        <v>-87</v>
      </c>
      <c r="H13" s="21">
        <f t="shared" si="3"/>
        <v>-0.73728813559322037</v>
      </c>
      <c r="I13" s="19">
        <f>(F13-D13)*100</f>
        <v>-2.9722988893023889</v>
      </c>
    </row>
  </sheetData>
  <conditionalFormatting sqref="H8:H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:F1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D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 CNRACL -CD31-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Delthil Jeremie</cp:lastModifiedBy>
  <dcterms:created xsi:type="dcterms:W3CDTF">2021-04-20T14:10:01Z</dcterms:created>
  <dcterms:modified xsi:type="dcterms:W3CDTF">2021-04-26T10:02:23Z</dcterms:modified>
</cp:coreProperties>
</file>